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95" yWindow="90" windowWidth="19095" windowHeight="9480"/>
  </bookViews>
  <sheets>
    <sheet name="4 mankapartez" sheetId="2" r:id="rId1"/>
    <sheet name="Лист3" sheetId="3" r:id="rId2"/>
  </sheets>
  <calcPr calcId="125725"/>
</workbook>
</file>

<file path=xl/calcChain.xml><?xml version="1.0" encoding="utf-8"?>
<calcChain xmlns="http://schemas.openxmlformats.org/spreadsheetml/2006/main">
  <c r="E12" i="2"/>
  <c r="E13"/>
  <c r="C30" l="1"/>
  <c r="C25"/>
  <c r="C8" s="1"/>
  <c r="E21"/>
  <c r="E20"/>
  <c r="E19"/>
  <c r="E18"/>
  <c r="E17"/>
  <c r="E16"/>
  <c r="E15"/>
  <c r="E14"/>
  <c r="E28"/>
  <c r="E27"/>
  <c r="E24"/>
  <c r="E23"/>
  <c r="E22"/>
  <c r="E30" l="1"/>
  <c r="E25"/>
  <c r="E31" l="1"/>
</calcChain>
</file>

<file path=xl/sharedStrings.xml><?xml version="1.0" encoding="utf-8"?>
<sst xmlns="http://schemas.openxmlformats.org/spreadsheetml/2006/main" count="36" uniqueCount="31">
  <si>
    <t>Տնօրեն</t>
  </si>
  <si>
    <t>ԸՆԴԱՄԵՆԸ</t>
  </si>
  <si>
    <t>Հաստատված է Վանաձոր համայնքի ավագանու</t>
  </si>
  <si>
    <t>ՀԱՍՏԻՔԻ ԱՆՎԱՆՈՒՄԸ</t>
  </si>
  <si>
    <t>Մ.ԱՍԼԱՆՅԱՆ</t>
  </si>
  <si>
    <t>ՀԱՄԱՅՆՔԻ ՂԵԿԱՎԱՐ՝</t>
  </si>
  <si>
    <t>Վ.ԳՐԻԳՈՐՅԱՆ</t>
  </si>
  <si>
    <t>Բուժքույր</t>
  </si>
  <si>
    <t>Ուսմասվար</t>
  </si>
  <si>
    <t xml:space="preserve">Տնտեսվար </t>
  </si>
  <si>
    <t>Մարզիչ-մանկավարժ</t>
  </si>
  <si>
    <t>Քարտուղարուհի, գործավարուհի</t>
  </si>
  <si>
    <t>Հավաքարար</t>
  </si>
  <si>
    <t>Բանվոր</t>
  </si>
  <si>
    <t>Դռնապահ</t>
  </si>
  <si>
    <t>Պաշտոնային դրույքաչափերին ավելացող հավելավճարներ</t>
  </si>
  <si>
    <t>Հավելավճար սպորտի վարպետներին</t>
  </si>
  <si>
    <t xml:space="preserve">Հավելավճար վաստ. մարզիչներին </t>
  </si>
  <si>
    <t>Հավելավճար մարզիչ-մանկավարժին ըստ ստաժի</t>
  </si>
  <si>
    <t>ՖԻԶԿՈՒԼՏՈՒՐԱՅԻ ԵՎ ՍՊՈՐՏԻ ԲԱԺՆԻ ՊԵՏ`</t>
  </si>
  <si>
    <t>Գ. ՄԱՑԱԿՅԱՆ</t>
  </si>
  <si>
    <t>Հ/հ</t>
  </si>
  <si>
    <t>Հաստիքային միավորը</t>
  </si>
  <si>
    <t>Պաշտոնային դրույքաչափը (դրամ)</t>
  </si>
  <si>
    <t>Ամսական աշխատավարձի ֆոնդը  (դրամ)</t>
  </si>
  <si>
    <t>Ընդամենը հավելավճարներ</t>
  </si>
  <si>
    <t xml:space="preserve">Դրույքների քանակը՝   </t>
  </si>
  <si>
    <t>ՖԻՆԱՆՍԱԿԱՆ ԲԱԺՆԻ ՊԵՏԻ ՊԱՇՏՈՆԱԿԱՏԱՐ`</t>
  </si>
  <si>
    <r>
      <rPr>
        <sz val="14"/>
        <color theme="1"/>
        <rFont val="Calibri"/>
        <family val="2"/>
        <charset val="204"/>
      </rPr>
      <t>«</t>
    </r>
    <r>
      <rPr>
        <sz val="14"/>
        <color theme="1"/>
        <rFont val="Arial Armenian"/>
        <family val="2"/>
      </rPr>
      <t>Վանաձորի օլիմպիական հերթափոխի մենապայքարային մարզաձևերի մարզադպրոց</t>
    </r>
    <r>
      <rPr>
        <sz val="14"/>
        <color theme="1"/>
        <rFont val="Calibri"/>
        <family val="2"/>
        <charset val="204"/>
      </rPr>
      <t>» համայնքային ոչ առևտրային կազմակերպության հաստիքացուցակ և պաշտոնային դրույքաչափեր</t>
    </r>
  </si>
  <si>
    <t>&lt;&lt;   &gt;&gt;                           2019թ.  թիվ                   որոշմամբ</t>
  </si>
  <si>
    <t xml:space="preserve">Հավելված  </t>
  </si>
</sst>
</file>

<file path=xl/styles.xml><?xml version="1.0" encoding="utf-8"?>
<styleSheet xmlns="http://schemas.openxmlformats.org/spreadsheetml/2006/main">
  <numFmts count="1">
    <numFmt numFmtId="164" formatCode="_-* #,##0.00_р_._-;\-* #,##0.00_р_._-;_-* &quot;-&quot;??_р_._-;_-@_-"/>
  </numFmts>
  <fonts count="2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u/>
      <sz val="12"/>
      <color theme="1"/>
      <name val="Arial Armenian"/>
      <family val="2"/>
    </font>
    <font>
      <sz val="10"/>
      <color theme="1"/>
      <name val="Arial Armenian"/>
      <family val="2"/>
    </font>
    <font>
      <sz val="16"/>
      <color theme="1"/>
      <name val="Arial Armenian"/>
      <family val="2"/>
    </font>
    <font>
      <sz val="11"/>
      <color theme="1"/>
      <name val="Arial Armenian"/>
      <family val="2"/>
    </font>
    <font>
      <sz val="9"/>
      <color theme="1"/>
      <name val="Arial Armenian"/>
      <family val="2"/>
    </font>
    <font>
      <sz val="12"/>
      <color theme="1"/>
      <name val="Arial Armenian"/>
      <family val="2"/>
    </font>
    <font>
      <i/>
      <sz val="12"/>
      <color theme="1"/>
      <name val="Arial Armenian"/>
      <family val="2"/>
    </font>
    <font>
      <sz val="12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4"/>
      <color theme="1"/>
      <name val="Arial Armenian"/>
      <family val="2"/>
    </font>
    <font>
      <b/>
      <sz val="12"/>
      <color theme="1"/>
      <name val="Calibri"/>
      <family val="2"/>
      <charset val="204"/>
      <scheme val="minor"/>
    </font>
    <font>
      <i/>
      <sz val="12"/>
      <color theme="1"/>
      <name val="Calibri"/>
      <family val="2"/>
      <charset val="204"/>
      <scheme val="minor"/>
    </font>
    <font>
      <b/>
      <sz val="12"/>
      <color theme="1"/>
      <name val="Arial Armenian"/>
      <family val="2"/>
    </font>
    <font>
      <sz val="11"/>
      <color theme="1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i/>
      <sz val="12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name val="Arial Armenian"/>
      <family val="2"/>
    </font>
    <font>
      <sz val="10"/>
      <name val="Arial"/>
      <family val="2"/>
      <charset val="204"/>
    </font>
    <font>
      <sz val="12"/>
      <name val="Arial LatArm"/>
      <family val="2"/>
    </font>
    <font>
      <b/>
      <i/>
      <sz val="11"/>
      <name val="Times Armenian"/>
      <family val="1"/>
    </font>
    <font>
      <sz val="14"/>
      <color theme="1"/>
      <name val="Calibri"/>
      <family val="2"/>
      <charset val="204"/>
    </font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0">
    <xf numFmtId="0" fontId="0" fillId="0" borderId="0" xfId="0"/>
    <xf numFmtId="0" fontId="3" fillId="0" borderId="0" xfId="0" applyFont="1"/>
    <xf numFmtId="0" fontId="2" fillId="0" borderId="0" xfId="0" applyFont="1" applyAlignment="1"/>
    <xf numFmtId="0" fontId="0" fillId="0" borderId="0" xfId="0" applyAlignment="1">
      <alignment wrapText="1" shrinkToFit="1"/>
    </xf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 vertical="top" wrapText="1"/>
    </xf>
    <xf numFmtId="0" fontId="0" fillId="0" borderId="2" xfId="0" applyBorder="1" applyAlignment="1">
      <alignment horizontal="center" vertical="center" wrapText="1" shrinkToFit="1"/>
    </xf>
    <xf numFmtId="0" fontId="0" fillId="0" borderId="0" xfId="0" applyBorder="1"/>
    <xf numFmtId="0" fontId="0" fillId="0" borderId="0" xfId="0" applyBorder="1" applyAlignment="1">
      <alignment wrapText="1" shrinkToFit="1"/>
    </xf>
    <xf numFmtId="0" fontId="7" fillId="0" borderId="0" xfId="0" applyFont="1"/>
    <xf numFmtId="0" fontId="8" fillId="0" borderId="0" xfId="0" applyFont="1"/>
    <xf numFmtId="0" fontId="5" fillId="0" borderId="0" xfId="0" applyFont="1"/>
    <xf numFmtId="0" fontId="4" fillId="0" borderId="0" xfId="0" applyFont="1" applyAlignment="1"/>
    <xf numFmtId="0" fontId="5" fillId="0" borderId="0" xfId="0" applyFont="1" applyAlignment="1"/>
    <xf numFmtId="0" fontId="0" fillId="0" borderId="1" xfId="0" applyBorder="1" applyAlignment="1">
      <alignment horizontal="center" vertical="center" wrapText="1" shrinkToFit="1"/>
    </xf>
    <xf numFmtId="0" fontId="10" fillId="0" borderId="2" xfId="0" applyFont="1" applyBorder="1" applyAlignment="1">
      <alignment horizontal="center" vertical="center" wrapText="1" shrinkToFit="1"/>
    </xf>
    <xf numFmtId="0" fontId="7" fillId="0" borderId="1" xfId="0" applyFont="1" applyBorder="1" applyAlignment="1">
      <alignment wrapText="1" shrinkToFit="1"/>
    </xf>
    <xf numFmtId="0" fontId="7" fillId="0" borderId="1" xfId="0" applyFont="1" applyBorder="1" applyAlignment="1">
      <alignment horizontal="left" vertical="center" wrapText="1" shrinkToFit="1"/>
    </xf>
    <xf numFmtId="0" fontId="7" fillId="0" borderId="1" xfId="0" applyFont="1" applyBorder="1" applyAlignment="1">
      <alignment vertical="top" wrapText="1" shrinkToFit="1"/>
    </xf>
    <xf numFmtId="1" fontId="10" fillId="0" borderId="1" xfId="0" applyNumberFormat="1" applyFont="1" applyBorder="1" applyAlignment="1">
      <alignment horizontal="center" vertical="center" wrapText="1" shrinkToFit="1"/>
    </xf>
    <xf numFmtId="3" fontId="12" fillId="0" borderId="1" xfId="0" applyNumberFormat="1" applyFont="1" applyBorder="1" applyAlignment="1">
      <alignment horizontal="center" vertical="center" wrapText="1" shrinkToFit="1"/>
    </xf>
    <xf numFmtId="1" fontId="13" fillId="0" borderId="1" xfId="1" applyNumberFormat="1" applyFont="1" applyBorder="1" applyAlignment="1">
      <alignment horizontal="center" vertical="center" wrapText="1" shrinkToFit="1"/>
    </xf>
    <xf numFmtId="1" fontId="13" fillId="0" borderId="1" xfId="0" applyNumberFormat="1" applyFont="1" applyBorder="1" applyAlignment="1">
      <alignment horizontal="center" vertical="center" wrapText="1" shrinkToFit="1"/>
    </xf>
    <xf numFmtId="2" fontId="13" fillId="0" borderId="3" xfId="0" applyNumberFormat="1" applyFont="1" applyBorder="1" applyAlignment="1">
      <alignment horizontal="center" vertical="center" wrapText="1" shrinkToFit="1"/>
    </xf>
    <xf numFmtId="2" fontId="12" fillId="0" borderId="1" xfId="0" applyNumberFormat="1" applyFont="1" applyBorder="1" applyAlignment="1">
      <alignment horizontal="center" wrapText="1" shrinkToFit="1"/>
    </xf>
    <xf numFmtId="0" fontId="14" fillId="0" borderId="1" xfId="0" applyFont="1" applyBorder="1" applyAlignment="1">
      <alignment wrapText="1" shrinkToFit="1"/>
    </xf>
    <xf numFmtId="0" fontId="11" fillId="0" borderId="0" xfId="0" applyFont="1" applyAlignment="1">
      <alignment horizontal="center"/>
    </xf>
    <xf numFmtId="0" fontId="15" fillId="0" borderId="0" xfId="0" applyFont="1"/>
    <xf numFmtId="0" fontId="10" fillId="0" borderId="2" xfId="0" applyFont="1" applyBorder="1" applyAlignment="1">
      <alignment horizontal="center" vertical="center" wrapText="1" shrinkToFit="1"/>
    </xf>
    <xf numFmtId="0" fontId="12" fillId="0" borderId="2" xfId="0" applyFont="1" applyBorder="1" applyAlignment="1">
      <alignment horizontal="center" vertical="center" wrapText="1" shrinkToFit="1"/>
    </xf>
    <xf numFmtId="2" fontId="17" fillId="0" borderId="3" xfId="0" applyNumberFormat="1" applyFont="1" applyBorder="1" applyAlignment="1">
      <alignment horizontal="center" vertical="center" wrapText="1" shrinkToFit="1"/>
    </xf>
    <xf numFmtId="1" fontId="17" fillId="0" borderId="1" xfId="1" applyNumberFormat="1" applyFont="1" applyBorder="1" applyAlignment="1">
      <alignment horizontal="center" vertical="center" wrapText="1" shrinkToFit="1"/>
    </xf>
    <xf numFmtId="1" fontId="17" fillId="0" borderId="1" xfId="0" applyNumberFormat="1" applyFont="1" applyBorder="1" applyAlignment="1">
      <alignment horizontal="center" vertical="center" wrapText="1" shrinkToFit="1"/>
    </xf>
    <xf numFmtId="0" fontId="16" fillId="0" borderId="0" xfId="0" applyFont="1" applyAlignment="1">
      <alignment wrapText="1" shrinkToFit="1"/>
    </xf>
    <xf numFmtId="0" fontId="16" fillId="0" borderId="0" xfId="0" applyFont="1" applyBorder="1" applyAlignment="1">
      <alignment wrapText="1" shrinkToFit="1"/>
    </xf>
    <xf numFmtId="0" fontId="22" fillId="2" borderId="1" xfId="0" applyFont="1" applyFill="1" applyBorder="1" applyAlignment="1">
      <alignment horizontal="center" vertical="center" wrapText="1"/>
    </xf>
    <xf numFmtId="0" fontId="18" fillId="0" borderId="5" xfId="0" applyFont="1" applyBorder="1" applyAlignment="1">
      <alignment horizontal="left" vertical="center" wrapText="1"/>
    </xf>
    <xf numFmtId="2" fontId="18" fillId="0" borderId="5" xfId="0" applyNumberFormat="1" applyFont="1" applyBorder="1" applyAlignment="1">
      <alignment horizontal="left" vertical="center" wrapText="1"/>
    </xf>
    <xf numFmtId="0" fontId="0" fillId="0" borderId="3" xfId="0" applyBorder="1" applyAlignment="1">
      <alignment horizontal="center" vertical="center" wrapText="1"/>
    </xf>
    <xf numFmtId="0" fontId="23" fillId="2" borderId="0" xfId="0" applyFont="1" applyFill="1" applyBorder="1" applyAlignment="1">
      <alignment vertical="center" wrapText="1"/>
    </xf>
    <xf numFmtId="0" fontId="9" fillId="0" borderId="0" xfId="0" applyFont="1" applyAlignment="1">
      <alignment horizontal="center"/>
    </xf>
    <xf numFmtId="0" fontId="25" fillId="0" borderId="0" xfId="0" applyFont="1"/>
    <xf numFmtId="0" fontId="25" fillId="0" borderId="0" xfId="0" applyFont="1" applyAlignment="1">
      <alignment wrapText="1" shrinkToFit="1"/>
    </xf>
    <xf numFmtId="0" fontId="26" fillId="0" borderId="0" xfId="0" applyFont="1" applyAlignment="1">
      <alignment wrapText="1" shrinkToFit="1"/>
    </xf>
    <xf numFmtId="0" fontId="10" fillId="0" borderId="2" xfId="0" applyFont="1" applyBorder="1" applyAlignment="1">
      <alignment horizontal="left" vertical="center" wrapText="1" shrinkToFit="1"/>
    </xf>
    <xf numFmtId="0" fontId="10" fillId="0" borderId="5" xfId="0" applyFont="1" applyBorder="1" applyAlignment="1">
      <alignment horizontal="left" vertical="center" wrapText="1" shrinkToFit="1"/>
    </xf>
    <xf numFmtId="0" fontId="10" fillId="0" borderId="3" xfId="0" applyFont="1" applyBorder="1" applyAlignment="1">
      <alignment horizontal="left" vertical="center" wrapText="1" shrinkToFit="1"/>
    </xf>
    <xf numFmtId="0" fontId="10" fillId="0" borderId="4" xfId="0" applyFont="1" applyBorder="1" applyAlignment="1"/>
    <xf numFmtId="0" fontId="0" fillId="0" borderId="6" xfId="0" applyBorder="1" applyAlignment="1"/>
    <xf numFmtId="0" fontId="10" fillId="0" borderId="4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5" fillId="0" borderId="0" xfId="0" applyFont="1" applyAlignment="1">
      <alignment horizontal="center"/>
    </xf>
    <xf numFmtId="0" fontId="25" fillId="0" borderId="0" xfId="0" applyFont="1" applyAlignment="1"/>
    <xf numFmtId="0" fontId="11" fillId="0" borderId="0" xfId="0" applyNumberFormat="1" applyFont="1" applyAlignment="1" applyProtection="1">
      <alignment horizontal="center" vertical="center" wrapText="1"/>
      <protection locked="0"/>
    </xf>
    <xf numFmtId="0" fontId="19" fillId="0" borderId="4" xfId="0" applyFont="1" applyBorder="1" applyAlignment="1">
      <alignment horizontal="center" vertical="center" wrapText="1"/>
    </xf>
    <xf numFmtId="0" fontId="21" fillId="0" borderId="6" xfId="0" applyFont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left" vertical="center" wrapText="1"/>
    </xf>
    <xf numFmtId="0" fontId="25" fillId="0" borderId="0" xfId="0" applyFont="1" applyAlignment="1">
      <alignment horizontal="right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7"/>
  <sheetViews>
    <sheetView tabSelected="1" topLeftCell="A7" zoomScaleNormal="100" workbookViewId="0">
      <selection activeCell="H28" sqref="H28"/>
    </sheetView>
  </sheetViews>
  <sheetFormatPr defaultRowHeight="15"/>
  <cols>
    <col min="1" max="1" width="4.42578125" customWidth="1"/>
    <col min="2" max="2" width="40.42578125" style="3" customWidth="1"/>
    <col min="3" max="3" width="12.5703125" customWidth="1"/>
    <col min="4" max="4" width="13.42578125" customWidth="1"/>
    <col min="5" max="5" width="19" customWidth="1"/>
    <col min="7" max="7" width="12.7109375" customWidth="1"/>
    <col min="8" max="8" width="20" style="7" customWidth="1"/>
  </cols>
  <sheetData>
    <row r="2" spans="1:8">
      <c r="B2" s="42"/>
      <c r="C2" s="51" t="s">
        <v>30</v>
      </c>
      <c r="D2" s="51"/>
      <c r="E2" s="51"/>
    </row>
    <row r="3" spans="1:8">
      <c r="B3" s="43"/>
      <c r="C3" s="52" t="s">
        <v>2</v>
      </c>
      <c r="D3" s="52"/>
      <c r="E3" s="52"/>
    </row>
    <row r="4" spans="1:8" ht="20.25" customHeight="1">
      <c r="B4" s="59" t="s">
        <v>29</v>
      </c>
      <c r="C4" s="59"/>
      <c r="D4" s="59"/>
      <c r="E4" s="59"/>
    </row>
    <row r="5" spans="1:8" ht="24" customHeight="1">
      <c r="C5" s="40"/>
      <c r="D5" s="40"/>
      <c r="E5" s="40"/>
    </row>
    <row r="6" spans="1:8" ht="60.75" customHeight="1">
      <c r="A6" s="53" t="s">
        <v>28</v>
      </c>
      <c r="B6" s="53"/>
      <c r="C6" s="53"/>
      <c r="D6" s="53"/>
      <c r="E6" s="53"/>
      <c r="F6" s="2"/>
      <c r="G6" s="2"/>
    </row>
    <row r="7" spans="1:8" ht="18.75" customHeight="1">
      <c r="A7" s="26"/>
      <c r="B7" s="26"/>
      <c r="C7" s="26"/>
      <c r="D7" s="26"/>
      <c r="E7" s="26"/>
      <c r="F7" s="12"/>
      <c r="G7" s="11"/>
      <c r="H7"/>
    </row>
    <row r="8" spans="1:8" ht="18" customHeight="1">
      <c r="A8" s="58" t="s">
        <v>26</v>
      </c>
      <c r="B8" s="58"/>
      <c r="C8" s="37">
        <f>C25</f>
        <v>32.519999999999996</v>
      </c>
      <c r="D8" s="36"/>
      <c r="E8" s="38"/>
      <c r="F8" s="13"/>
      <c r="H8" s="11"/>
    </row>
    <row r="9" spans="1:8" ht="18" customHeight="1">
      <c r="A9" s="47" t="s">
        <v>21</v>
      </c>
      <c r="B9" s="49" t="s">
        <v>3</v>
      </c>
      <c r="C9" s="54" t="s">
        <v>22</v>
      </c>
      <c r="D9" s="54" t="s">
        <v>23</v>
      </c>
      <c r="E9" s="56" t="s">
        <v>24</v>
      </c>
      <c r="F9" s="13"/>
      <c r="H9" s="11"/>
    </row>
    <row r="10" spans="1:8" ht="29.25" customHeight="1">
      <c r="A10" s="48"/>
      <c r="B10" s="50"/>
      <c r="C10" s="55"/>
      <c r="D10" s="55"/>
      <c r="E10" s="57"/>
      <c r="F10" s="13"/>
      <c r="H10" s="11"/>
    </row>
    <row r="11" spans="1:8" s="3" customFormat="1" ht="24" customHeight="1">
      <c r="A11" s="35">
        <v>1</v>
      </c>
      <c r="B11" s="35">
        <v>2</v>
      </c>
      <c r="C11" s="35">
        <v>3</v>
      </c>
      <c r="D11" s="35">
        <v>4</v>
      </c>
      <c r="E11" s="35">
        <v>5</v>
      </c>
      <c r="G11"/>
      <c r="H11" s="11"/>
    </row>
    <row r="12" spans="1:8" s="3" customFormat="1" ht="15" customHeight="1">
      <c r="A12" s="15">
        <v>1</v>
      </c>
      <c r="B12" s="16" t="s">
        <v>0</v>
      </c>
      <c r="C12" s="23">
        <v>1</v>
      </c>
      <c r="D12" s="21">
        <v>109000</v>
      </c>
      <c r="E12" s="22">
        <f>C12*D12</f>
        <v>109000</v>
      </c>
      <c r="G12"/>
      <c r="H12" s="27"/>
    </row>
    <row r="13" spans="1:8" s="3" customFormat="1" ht="15" customHeight="1">
      <c r="A13" s="15">
        <v>2</v>
      </c>
      <c r="B13" s="16" t="s">
        <v>8</v>
      </c>
      <c r="C13" s="23">
        <v>1</v>
      </c>
      <c r="D13" s="21">
        <v>80000</v>
      </c>
      <c r="E13" s="22">
        <f t="shared" ref="E13:E21" si="0">C13*D13</f>
        <v>80000</v>
      </c>
      <c r="G13"/>
      <c r="H13" s="11"/>
    </row>
    <row r="14" spans="1:8" s="3" customFormat="1" ht="15" customHeight="1">
      <c r="A14" s="15">
        <v>3</v>
      </c>
      <c r="B14" s="16" t="s">
        <v>9</v>
      </c>
      <c r="C14" s="23">
        <v>1</v>
      </c>
      <c r="D14" s="21">
        <v>72752</v>
      </c>
      <c r="E14" s="22">
        <f t="shared" si="0"/>
        <v>72752</v>
      </c>
      <c r="H14" s="8"/>
    </row>
    <row r="15" spans="1:8" s="3" customFormat="1" ht="15" customHeight="1">
      <c r="A15" s="28">
        <v>4</v>
      </c>
      <c r="B15" s="16" t="s">
        <v>7</v>
      </c>
      <c r="C15" s="23">
        <v>1</v>
      </c>
      <c r="D15" s="21">
        <v>72752</v>
      </c>
      <c r="E15" s="22">
        <f t="shared" si="0"/>
        <v>72752</v>
      </c>
      <c r="H15" s="8"/>
    </row>
    <row r="16" spans="1:8" s="3" customFormat="1" ht="15" customHeight="1">
      <c r="A16" s="28">
        <v>5</v>
      </c>
      <c r="B16" s="16" t="s">
        <v>7</v>
      </c>
      <c r="C16" s="23">
        <v>1</v>
      </c>
      <c r="D16" s="21">
        <v>77904</v>
      </c>
      <c r="E16" s="22">
        <f t="shared" si="0"/>
        <v>77904</v>
      </c>
      <c r="H16" s="8"/>
    </row>
    <row r="17" spans="1:8" s="3" customFormat="1" ht="15" customHeight="1">
      <c r="A17" s="28">
        <v>6</v>
      </c>
      <c r="B17" s="16" t="s">
        <v>10</v>
      </c>
      <c r="C17" s="23">
        <v>10.52</v>
      </c>
      <c r="D17" s="21">
        <v>72752</v>
      </c>
      <c r="E17" s="22">
        <f t="shared" si="0"/>
        <v>765351.03999999992</v>
      </c>
      <c r="H17" s="4"/>
    </row>
    <row r="18" spans="1:8" s="3" customFormat="1" ht="15" customHeight="1">
      <c r="A18" s="28">
        <v>7</v>
      </c>
      <c r="B18" s="16" t="s">
        <v>10</v>
      </c>
      <c r="C18" s="23">
        <v>9</v>
      </c>
      <c r="D18" s="21">
        <v>77904</v>
      </c>
      <c r="E18" s="22">
        <f t="shared" si="0"/>
        <v>701136</v>
      </c>
      <c r="H18" s="5"/>
    </row>
    <row r="19" spans="1:8" s="3" customFormat="1" ht="15" customHeight="1">
      <c r="A19" s="28">
        <v>8</v>
      </c>
      <c r="B19" s="18" t="s">
        <v>11</v>
      </c>
      <c r="C19" s="23">
        <v>1</v>
      </c>
      <c r="D19" s="21">
        <v>77904</v>
      </c>
      <c r="E19" s="22">
        <f t="shared" si="0"/>
        <v>77904</v>
      </c>
      <c r="H19" s="5"/>
    </row>
    <row r="20" spans="1:8" s="3" customFormat="1" ht="15" customHeight="1">
      <c r="A20" s="28">
        <v>9</v>
      </c>
      <c r="B20" s="16" t="s">
        <v>12</v>
      </c>
      <c r="C20" s="23">
        <v>3</v>
      </c>
      <c r="D20" s="21">
        <v>72752</v>
      </c>
      <c r="E20" s="22">
        <f t="shared" si="0"/>
        <v>218256</v>
      </c>
      <c r="H20" s="4"/>
    </row>
    <row r="21" spans="1:8" s="3" customFormat="1" ht="15" customHeight="1">
      <c r="A21" s="28">
        <v>10</v>
      </c>
      <c r="B21" s="18" t="s">
        <v>13</v>
      </c>
      <c r="C21" s="23">
        <v>1</v>
      </c>
      <c r="D21" s="21">
        <v>72752</v>
      </c>
      <c r="E21" s="22">
        <f t="shared" si="0"/>
        <v>72752</v>
      </c>
      <c r="H21" s="4"/>
    </row>
    <row r="22" spans="1:8" s="3" customFormat="1" ht="15" customHeight="1">
      <c r="A22" s="28">
        <v>11</v>
      </c>
      <c r="B22" s="18" t="s">
        <v>13</v>
      </c>
      <c r="C22" s="23">
        <v>1</v>
      </c>
      <c r="D22" s="21">
        <v>77904</v>
      </c>
      <c r="E22" s="22">
        <f>C22*D22</f>
        <v>77904</v>
      </c>
      <c r="G22"/>
      <c r="H22" s="27"/>
    </row>
    <row r="23" spans="1:8" s="3" customFormat="1" ht="15" customHeight="1">
      <c r="A23" s="28">
        <v>12</v>
      </c>
      <c r="B23" s="16" t="s">
        <v>14</v>
      </c>
      <c r="C23" s="23">
        <v>1</v>
      </c>
      <c r="D23" s="21">
        <v>72752</v>
      </c>
      <c r="E23" s="22">
        <f t="shared" ref="E23:E28" si="1">C23*D23</f>
        <v>72752</v>
      </c>
      <c r="G23"/>
      <c r="H23" s="11"/>
    </row>
    <row r="24" spans="1:8" s="3" customFormat="1" ht="15" customHeight="1">
      <c r="A24" s="28">
        <v>13</v>
      </c>
      <c r="B24" s="16" t="s">
        <v>14</v>
      </c>
      <c r="C24" s="23">
        <v>1</v>
      </c>
      <c r="D24" s="21">
        <v>77904</v>
      </c>
      <c r="E24" s="22">
        <f t="shared" si="1"/>
        <v>77904</v>
      </c>
      <c r="G24" s="1"/>
      <c r="H24"/>
    </row>
    <row r="25" spans="1:8" s="33" customFormat="1" ht="15" customHeight="1">
      <c r="A25" s="29"/>
      <c r="B25" s="25" t="s">
        <v>1</v>
      </c>
      <c r="C25" s="30">
        <f>SUM(C12:C24)</f>
        <v>32.519999999999996</v>
      </c>
      <c r="D25" s="31"/>
      <c r="E25" s="32">
        <f>SUM(E12:E24)</f>
        <v>2476367.04</v>
      </c>
      <c r="H25" s="34"/>
    </row>
    <row r="26" spans="1:8" s="3" customFormat="1" ht="15" customHeight="1">
      <c r="A26" s="44" t="s">
        <v>15</v>
      </c>
      <c r="B26" s="45"/>
      <c r="C26" s="45"/>
      <c r="D26" s="45"/>
      <c r="E26" s="46"/>
      <c r="H26" s="8"/>
    </row>
    <row r="27" spans="1:8" s="3" customFormat="1" ht="15" customHeight="1">
      <c r="A27" s="15">
        <v>1</v>
      </c>
      <c r="B27" s="17" t="s">
        <v>16</v>
      </c>
      <c r="C27" s="23">
        <v>13</v>
      </c>
      <c r="D27" s="21">
        <v>3000</v>
      </c>
      <c r="E27" s="22">
        <f t="shared" si="1"/>
        <v>39000</v>
      </c>
      <c r="H27" s="8"/>
    </row>
    <row r="28" spans="1:8" s="3" customFormat="1" ht="15" customHeight="1">
      <c r="A28" s="15">
        <v>2</v>
      </c>
      <c r="B28" s="16" t="s">
        <v>17</v>
      </c>
      <c r="C28" s="23">
        <v>9</v>
      </c>
      <c r="D28" s="21">
        <v>9000</v>
      </c>
      <c r="E28" s="22">
        <f t="shared" si="1"/>
        <v>81000</v>
      </c>
      <c r="H28" s="4"/>
    </row>
    <row r="29" spans="1:8" s="3" customFormat="1" ht="30.75">
      <c r="A29" s="15">
        <v>3</v>
      </c>
      <c r="B29" s="16" t="s">
        <v>18</v>
      </c>
      <c r="C29" s="23"/>
      <c r="D29" s="21"/>
      <c r="E29" s="22">
        <v>71000</v>
      </c>
      <c r="H29" s="4"/>
    </row>
    <row r="30" spans="1:8" s="3" customFormat="1" ht="15" customHeight="1">
      <c r="A30" s="6"/>
      <c r="B30" s="25" t="s">
        <v>25</v>
      </c>
      <c r="C30" s="24">
        <f>SUM(C27:C28)</f>
        <v>22</v>
      </c>
      <c r="D30" s="19"/>
      <c r="E30" s="20">
        <f>SUM(E27:E29)</f>
        <v>191000</v>
      </c>
      <c r="G30" s="9"/>
      <c r="H30" s="10"/>
    </row>
    <row r="31" spans="1:8" s="3" customFormat="1" ht="15" customHeight="1">
      <c r="A31" s="14"/>
      <c r="B31" s="25" t="s">
        <v>1</v>
      </c>
      <c r="C31" s="24"/>
      <c r="D31" s="19"/>
      <c r="E31" s="20">
        <f>E30+E25</f>
        <v>2667367.04</v>
      </c>
      <c r="G31" s="9"/>
      <c r="H31" s="10"/>
    </row>
    <row r="32" spans="1:8" ht="27.75" customHeight="1"/>
    <row r="33" spans="2:5">
      <c r="B33" s="3" t="s">
        <v>5</v>
      </c>
      <c r="E33" s="41" t="s">
        <v>4</v>
      </c>
    </row>
    <row r="34" spans="2:5">
      <c r="E34" s="41"/>
    </row>
    <row r="35" spans="2:5" ht="30">
      <c r="B35" s="3" t="s">
        <v>19</v>
      </c>
      <c r="E35" s="41" t="s">
        <v>20</v>
      </c>
    </row>
    <row r="36" spans="2:5">
      <c r="E36" s="41"/>
    </row>
    <row r="37" spans="2:5" ht="28.5" customHeight="1">
      <c r="B37" s="3" t="s">
        <v>27</v>
      </c>
      <c r="C37" s="39"/>
      <c r="E37" s="41" t="s">
        <v>6</v>
      </c>
    </row>
  </sheetData>
  <mergeCells count="11">
    <mergeCell ref="A26:E26"/>
    <mergeCell ref="A9:A10"/>
    <mergeCell ref="B9:B10"/>
    <mergeCell ref="C2:E2"/>
    <mergeCell ref="C3:E3"/>
    <mergeCell ref="A6:E6"/>
    <mergeCell ref="C9:C10"/>
    <mergeCell ref="D9:D10"/>
    <mergeCell ref="E9:E10"/>
    <mergeCell ref="A8:B8"/>
    <mergeCell ref="B4:E4"/>
  </mergeCells>
  <pageMargins left="0.70866141732283472" right="0.23622047244094491" top="0.27559055118110237" bottom="0.15748031496062992" header="0.15748031496062992" footer="0.15748031496062992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F29" sqref="F29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4 mankapartez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tatevsport</cp:lastModifiedBy>
  <cp:lastPrinted>2019-04-12T05:39:52Z</cp:lastPrinted>
  <dcterms:created xsi:type="dcterms:W3CDTF">2015-02-11T08:41:24Z</dcterms:created>
  <dcterms:modified xsi:type="dcterms:W3CDTF">2019-04-12T05:40:38Z</dcterms:modified>
</cp:coreProperties>
</file>